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1-2021\"/>
    </mc:Choice>
  </mc:AlternateContent>
  <xr:revisionPtr revIDLastSave="0" documentId="13_ncr:1_{A94300C9-EE34-4B41-A475-6DE2024FDAC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ntigenní testy" sheetId="1" r:id="rId1"/>
  </sheets>
  <definedNames>
    <definedName name="_xlnm.Print_Area" localSheetId="0">'Antigenní testy'!$B$1:$S$11</definedName>
  </definedNames>
  <calcPr calcId="191029"/>
</workbook>
</file>

<file path=xl/calcChain.xml><?xml version="1.0" encoding="utf-8"?>
<calcChain xmlns="http://schemas.openxmlformats.org/spreadsheetml/2006/main">
  <c r="R8" i="1" l="1"/>
  <c r="Q8" i="1"/>
  <c r="N8" i="1"/>
  <c r="R9" i="1"/>
  <c r="Q9" i="1"/>
  <c r="N9" i="1"/>
  <c r="R7" i="1" l="1"/>
  <c r="Q7" i="1"/>
  <c r="P11" i="1" s="1"/>
  <c r="N7" i="1"/>
  <c r="O11" i="1" s="1"/>
</calcChain>
</file>

<file path=xl/sharedStrings.xml><?xml version="1.0" encoding="utf-8"?>
<sst xmlns="http://schemas.openxmlformats.org/spreadsheetml/2006/main" count="54" uniqueCount="43">
  <si>
    <t>Příloha č. 2 Kupní smlouvy - Technická specifikace</t>
  </si>
  <si>
    <r>
      <rPr>
        <sz val="12"/>
        <color theme="1"/>
        <rFont val="Calibri"/>
        <scheme val="minor"/>
      </rPr>
      <t xml:space="preserve">U </t>
    </r>
    <r>
      <rPr>
        <sz val="12"/>
        <color indexed="2"/>
        <rFont val="Calibri"/>
        <scheme val="minor"/>
      </rPr>
      <t>termínu dodání</t>
    </r>
    <r>
      <rPr>
        <sz val="12"/>
        <color theme="1"/>
        <rFont val="Calibri"/>
        <scheme val="minor"/>
      </rPr>
      <t xml:space="preserve"> je nutné uvádět reálné lhůty.
V běžné praxi je obvyklá doba dodání - 10 kalendářních dnů.</t>
    </r>
  </si>
  <si>
    <t>Vyplní se automaticky</t>
  </si>
  <si>
    <t>Vyplní dodavatel</t>
  </si>
  <si>
    <t>[DOPLNÍ DODAVATEL]</t>
  </si>
  <si>
    <t>Položka</t>
  </si>
  <si>
    <r>
      <t xml:space="preserve">Název </t>
    </r>
    <r>
      <rPr>
        <i/>
        <sz val="11"/>
        <rFont val="Calibri"/>
        <scheme val="minor"/>
      </rPr>
      <t>(neuvádět konkrétní typ)</t>
    </r>
  </si>
  <si>
    <t>Množství</t>
  </si>
  <si>
    <r>
      <t xml:space="preserve">Měrná jednotka [MJ] </t>
    </r>
    <r>
      <rPr>
        <i/>
        <sz val="11"/>
        <color theme="1"/>
        <rFont val="Calibri"/>
        <scheme val="minor"/>
      </rPr>
      <t>(rozbal. menu)</t>
    </r>
  </si>
  <si>
    <r>
      <t xml:space="preserve">Popis </t>
    </r>
    <r>
      <rPr>
        <i/>
        <sz val="11"/>
        <rFont val="Calibri"/>
        <scheme val="minor"/>
      </rPr>
      <t>(bez konkrétních názvů)</t>
    </r>
  </si>
  <si>
    <t>Obchodní název + typ</t>
  </si>
  <si>
    <r>
      <t xml:space="preserve">Požadavek na předložení certifikátu
</t>
    </r>
    <r>
      <rPr>
        <i/>
        <sz val="11"/>
        <color theme="1"/>
        <rFont val="Calibri"/>
        <scheme val="minor"/>
      </rPr>
      <t>(rozbalovací menu ANO / NE)</t>
    </r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</si>
  <si>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</si>
  <si>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</si>
  <si>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</si>
  <si>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</si>
  <si>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od dojití výzvy Objednatele k plnění Smlouvy)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</si>
  <si>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</si>
  <si>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</si>
  <si>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</si>
  <si>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</si>
  <si>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</si>
  <si>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</si>
  <si>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</si>
  <si>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</si>
  <si>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</si>
  <si>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</si>
  <si>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</si>
  <si>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</si>
  <si>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</si>
  <si>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</si>
  <si>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t>Ilona Skalová e-mail: skalov@ps.zcu.cz tel.: 377 631 333</t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</si>
  <si>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ze slin</t>
    </r>
  </si>
  <si>
    <r>
      <t xml:space="preserve">Jednorázový test k rychlé detekci antigenu SARS-CoV-2 u osob, které by mohly být zasaženy nákazou coronavirem Covid-19. Test určen pro použití během prvních 7 dnů od nástupu příznaků. Minimální citlivost testu 95 %. Minimální specifita 99 %. Celková hodnota min. 98 %. Výsledek testu do 20 minut. Způsob získání testovacího vzorku: </t>
    </r>
    <r>
      <rPr>
        <b/>
        <sz val="11"/>
        <color theme="1"/>
        <rFont val="Calibri"/>
        <family val="2"/>
        <charset val="238"/>
        <scheme val="minor"/>
      </rPr>
      <t>ze slin</t>
    </r>
    <r>
      <rPr>
        <sz val="11"/>
        <color theme="1"/>
        <rFont val="Calibri"/>
        <family val="2"/>
        <charset val="238"/>
        <scheme val="minor"/>
      </rPr>
      <t>. Test by měl být určen jak pro profesionální použití, tak pro sebetestování či testování zaměstnanců ve firmách. Součástí musí být příbalový leták v češtině s návodem, jak test použít.</t>
    </r>
  </si>
  <si>
    <t>ks</t>
  </si>
  <si>
    <r>
      <rPr>
        <b/>
        <sz val="11"/>
        <color theme="1"/>
        <rFont val="Calibri"/>
        <family val="2"/>
        <charset val="238"/>
        <scheme val="minor"/>
      </rPr>
      <t xml:space="preserve">
80ks</t>
    </r>
    <r>
      <rPr>
        <sz val="11"/>
        <color theme="1"/>
        <rFont val="Calibri"/>
        <family val="2"/>
        <charset val="238"/>
        <scheme val="minor"/>
      </rPr>
      <t xml:space="preserve">: Ing. Michaela Pšeidlová, Tel. 37769 4878, 724 961 105
</t>
    </r>
    <r>
      <rPr>
        <b/>
        <sz val="11"/>
        <color theme="1"/>
        <rFont val="Calibri"/>
        <family val="2"/>
        <charset val="238"/>
        <scheme val="minor"/>
      </rPr>
      <t xml:space="preserve">80ks: </t>
    </r>
    <r>
      <rPr>
        <sz val="11"/>
        <color theme="1"/>
        <rFont val="Calibri"/>
        <family val="2"/>
        <charset val="238"/>
        <scheme val="minor"/>
      </rPr>
      <t xml:space="preserve">Dagmar Keglerová, Tel. 37763 4877, 606 665 155
</t>
    </r>
    <r>
      <rPr>
        <b/>
        <sz val="11"/>
        <color theme="1"/>
        <rFont val="Calibri"/>
        <family val="2"/>
        <charset val="238"/>
        <scheme val="minor"/>
      </rPr>
      <t>50ks</t>
    </r>
    <r>
      <rPr>
        <sz val="11"/>
        <color theme="1"/>
        <rFont val="Calibri"/>
        <family val="2"/>
        <charset val="238"/>
        <scheme val="minor"/>
      </rPr>
      <t xml:space="preserve">: 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 xml:space="preserve">30ks: </t>
    </r>
    <r>
      <rPr>
        <sz val="11"/>
        <color theme="1"/>
        <rFont val="Calibri"/>
        <family val="2"/>
        <charset val="238"/>
        <scheme val="minor"/>
      </rPr>
      <t xml:space="preserve">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>60ks:</t>
    </r>
    <r>
      <rPr>
        <sz val="11"/>
        <color theme="1"/>
        <rFont val="Calibri"/>
        <family val="2"/>
        <charset val="238"/>
        <scheme val="minor"/>
      </rPr>
      <t xml:space="preserve"> Ilona Polívková, Tel. 37763 4875, 725 549 941</t>
    </r>
  </si>
  <si>
    <r>
      <rPr>
        <b/>
        <sz val="11"/>
        <color theme="1"/>
        <rFont val="Calibri"/>
        <family val="2"/>
        <charset val="238"/>
        <scheme val="minor"/>
      </rPr>
      <t xml:space="preserve"> 301 00 Plzeň - VŠ KOLEJE:</t>
    </r>
    <r>
      <rPr>
        <sz val="11"/>
        <color theme="1"/>
        <rFont val="Calibri"/>
        <scheme val="minor"/>
      </rPr>
      <t xml:space="preserve">
80ks: Bolevecká 30-32
80ks: Borská 53
50ks: Baarova 36
30ks: Klatovská 200
60ks: Máchova 14-16</t>
    </r>
  </si>
  <si>
    <t>Ing. Šárka Nová e-mail. sarkan@fel.zcu.cz tel: 377 634 003</t>
  </si>
  <si>
    <t>Univerzitní 22, 301 00 Plzeň, místnost UU 010</t>
  </si>
  <si>
    <t>FEL, Univerzitní 26, 301 00 Plzeň, místnost EU 210</t>
  </si>
  <si>
    <t>NE</t>
  </si>
  <si>
    <t>samostatná faktura</t>
  </si>
  <si>
    <t>Dodávky antigenních testů na SARS-CoV-2 - 001 - 2021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</si>
</sst>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0" fillId="0" borderId="0"/>
    <xf numFmtId="0" fontId="2" fillId="0" borderId="0"/>
    <xf numFmtId="0" fontId="2" fillId="0" borderId="0"/>
  </cellStyleXfs>
  <cellXfs count="6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2" borderId="0" xfId="0" applyNumberFormat="1" applyFill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2" borderId="0" xfId="0" applyFill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vertical="center"/>
    </xf>
    <xf numFmtId="0" fontId="0" fillId="0" borderId="1" xfId="0" applyBorder="1"/>
    <xf numFmtId="0" fontId="0" fillId="5" borderId="1" xfId="0" applyFill="1" applyBorder="1"/>
    <xf numFmtId="0" fontId="3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8" fillId="3" borderId="3" xfId="0" applyFont="1" applyFill="1" applyBorder="1" applyAlignment="1">
      <alignment horizontal="center" vertical="center" textRotation="90" wrapText="1"/>
    </xf>
    <xf numFmtId="0" fontId="8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2" borderId="0" xfId="0" applyFill="1"/>
    <xf numFmtId="164" fontId="0" fillId="0" borderId="0" xfId="0" applyNumberFormat="1" applyAlignment="1">
      <alignment horizontal="right" vertical="center" indent="1"/>
    </xf>
    <xf numFmtId="0" fontId="8" fillId="6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6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2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164" fontId="9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5" borderId="4" xfId="0" applyFont="1" applyFill="1" applyBorder="1" applyAlignment="1" applyProtection="1">
      <alignment horizontal="left" vertical="center" wrapText="1" indent="1"/>
      <protection locked="0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36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"/>
  <sheetViews>
    <sheetView tabSelected="1" topLeftCell="A10" zoomScale="71" zoomScaleNormal="71" workbookViewId="0">
      <selection activeCell="G7" sqref="G7:G9"/>
    </sheetView>
  </sheetViews>
  <sheetFormatPr defaultRowHeight="15" x14ac:dyDescent="0.25"/>
  <cols>
    <col min="1" max="1" width="1.42578125" style="6" bestFit="1" customWidth="1"/>
    <col min="2" max="2" width="5.85546875" style="6" bestFit="1" customWidth="1"/>
    <col min="3" max="3" width="37.85546875" style="1" bestFit="1" customWidth="1"/>
    <col min="4" max="4" width="9.85546875" style="2" bestFit="1" customWidth="1"/>
    <col min="5" max="5" width="9" style="3" bestFit="1" customWidth="1"/>
    <col min="6" max="6" width="40.85546875" style="1" bestFit="1" customWidth="1"/>
    <col min="7" max="7" width="29.140625" style="4" bestFit="1" customWidth="1"/>
    <col min="8" max="8" width="29.140625" style="5" bestFit="1" customWidth="1"/>
    <col min="9" max="9" width="23.5703125" style="4" bestFit="1" customWidth="1"/>
    <col min="10" max="10" width="19.85546875" style="1" bestFit="1" customWidth="1"/>
    <col min="11" max="11" width="31.42578125" style="6" customWidth="1"/>
    <col min="12" max="12" width="33.5703125" style="4" customWidth="1"/>
    <col min="13" max="13" width="23.42578125" style="4" bestFit="1" customWidth="1"/>
    <col min="14" max="14" width="21.42578125" style="4" hidden="1" bestFit="1" customWidth="1"/>
    <col min="15" max="15" width="22.42578125" style="6" bestFit="1" customWidth="1"/>
    <col min="16" max="16" width="19.140625" style="6" bestFit="1" customWidth="1"/>
    <col min="17" max="17" width="21" style="6" bestFit="1" customWidth="1"/>
    <col min="18" max="18" width="19.42578125" style="6" bestFit="1" customWidth="1"/>
    <col min="19" max="19" width="20.42578125" style="6" bestFit="1" customWidth="1"/>
    <col min="20" max="16384" width="9.140625" style="6"/>
  </cols>
  <sheetData>
    <row r="1" spans="1:19" ht="23.45" customHeight="1" x14ac:dyDescent="0.25">
      <c r="B1" s="58" t="s">
        <v>0</v>
      </c>
      <c r="C1" s="58"/>
      <c r="D1" s="58"/>
      <c r="E1" s="8"/>
      <c r="G1" s="1"/>
      <c r="H1" s="9"/>
      <c r="I1" s="1"/>
      <c r="L1" s="1"/>
      <c r="M1" s="1"/>
      <c r="N1" s="1"/>
      <c r="P1" s="59" t="s">
        <v>1</v>
      </c>
      <c r="Q1" s="59"/>
      <c r="R1" s="59"/>
      <c r="S1" s="59"/>
    </row>
    <row r="2" spans="1:19" ht="18" customHeight="1" x14ac:dyDescent="0.25">
      <c r="B2" s="60" t="s">
        <v>42</v>
      </c>
      <c r="C2" s="60"/>
      <c r="D2" s="60"/>
      <c r="E2" s="60"/>
      <c r="G2" s="1"/>
      <c r="H2" s="9"/>
      <c r="I2" s="6"/>
      <c r="J2" s="10"/>
      <c r="L2" s="1"/>
      <c r="M2" s="1"/>
      <c r="N2" s="1"/>
      <c r="P2" s="59"/>
      <c r="Q2" s="59"/>
      <c r="R2" s="59"/>
      <c r="S2" s="59"/>
    </row>
    <row r="3" spans="1:19" ht="20.100000000000001" customHeight="1" x14ac:dyDescent="0.25">
      <c r="B3" s="13"/>
      <c r="C3" s="11" t="s">
        <v>2</v>
      </c>
      <c r="D3" s="48"/>
      <c r="E3" s="48"/>
      <c r="F3" s="48"/>
      <c r="G3" s="61"/>
      <c r="H3" s="61"/>
      <c r="I3" s="61"/>
      <c r="J3" s="61"/>
      <c r="K3" s="12"/>
      <c r="L3" s="7"/>
      <c r="M3" s="7"/>
      <c r="N3" s="7"/>
      <c r="O3" s="12"/>
      <c r="P3" s="12"/>
      <c r="R3" s="12"/>
    </row>
    <row r="4" spans="1:19" ht="20.100000000000001" customHeight="1" thickBot="1" x14ac:dyDescent="0.3">
      <c r="B4" s="14"/>
      <c r="C4" s="11" t="s">
        <v>3</v>
      </c>
      <c r="D4" s="48"/>
      <c r="E4" s="48"/>
      <c r="F4" s="48"/>
      <c r="G4" s="48"/>
      <c r="H4" s="15"/>
      <c r="I4" s="12"/>
      <c r="J4" s="12"/>
      <c r="K4" s="12"/>
      <c r="L4" s="1"/>
      <c r="M4" s="1"/>
      <c r="N4" s="1"/>
      <c r="O4" s="12"/>
      <c r="P4" s="12"/>
      <c r="R4" s="12"/>
    </row>
    <row r="5" spans="1:19" ht="37.5" customHeight="1" thickBot="1" x14ac:dyDescent="0.3">
      <c r="B5" s="17"/>
      <c r="C5" s="18"/>
      <c r="D5" s="3"/>
      <c r="G5" s="19" t="s">
        <v>4</v>
      </c>
      <c r="H5" s="20"/>
      <c r="I5" s="1"/>
      <c r="L5" s="1"/>
      <c r="M5" s="21"/>
      <c r="N5" s="21"/>
      <c r="P5" s="19" t="s">
        <v>4</v>
      </c>
    </row>
    <row r="6" spans="1:19" ht="91.5" thickTop="1" thickBot="1" x14ac:dyDescent="0.3">
      <c r="B6" s="22" t="s">
        <v>5</v>
      </c>
      <c r="C6" s="23" t="s">
        <v>6</v>
      </c>
      <c r="D6" s="23" t="s">
        <v>7</v>
      </c>
      <c r="E6" s="23" t="s">
        <v>8</v>
      </c>
      <c r="F6" s="23" t="s">
        <v>9</v>
      </c>
      <c r="G6" s="24" t="s">
        <v>10</v>
      </c>
      <c r="H6" s="23" t="s">
        <v>11</v>
      </c>
      <c r="I6" s="23" t="s">
        <v>12</v>
      </c>
      <c r="J6" s="23" t="s">
        <v>13</v>
      </c>
      <c r="K6" s="49" t="s">
        <v>14</v>
      </c>
      <c r="L6" s="23" t="s">
        <v>15</v>
      </c>
      <c r="M6" s="23" t="s">
        <v>16</v>
      </c>
      <c r="N6" s="23" t="s">
        <v>17</v>
      </c>
      <c r="O6" s="23" t="s">
        <v>18</v>
      </c>
      <c r="P6" s="25" t="s">
        <v>19</v>
      </c>
      <c r="Q6" s="23" t="s">
        <v>20</v>
      </c>
      <c r="R6" s="23" t="s">
        <v>21</v>
      </c>
      <c r="S6" s="23" t="s">
        <v>22</v>
      </c>
    </row>
    <row r="7" spans="1:19" ht="231" customHeight="1" thickTop="1" thickBot="1" x14ac:dyDescent="0.3">
      <c r="A7" s="26"/>
      <c r="B7" s="39">
        <v>1</v>
      </c>
      <c r="C7" s="45" t="s">
        <v>32</v>
      </c>
      <c r="D7" s="40">
        <v>400</v>
      </c>
      <c r="E7" s="38" t="s">
        <v>34</v>
      </c>
      <c r="F7" s="45" t="s">
        <v>33</v>
      </c>
      <c r="G7" s="66"/>
      <c r="H7" s="38" t="s">
        <v>29</v>
      </c>
      <c r="I7" s="38" t="s">
        <v>41</v>
      </c>
      <c r="J7" s="62" t="s">
        <v>40</v>
      </c>
      <c r="K7" s="38" t="s">
        <v>31</v>
      </c>
      <c r="L7" s="38" t="s">
        <v>38</v>
      </c>
      <c r="M7" s="38">
        <v>14</v>
      </c>
      <c r="N7" s="41">
        <f>D7*O7</f>
        <v>32000</v>
      </c>
      <c r="O7" s="42">
        <v>80</v>
      </c>
      <c r="P7" s="65"/>
      <c r="Q7" s="43">
        <f>D7*P7</f>
        <v>0</v>
      </c>
      <c r="R7" s="44" t="str">
        <f t="shared" ref="R7" si="0">IF(ISNUMBER(P7), IF(P7&gt;O7,"NEVYHOVUJE","VYHOVUJE")," ")</f>
        <v xml:space="preserve"> </v>
      </c>
      <c r="S7" s="38"/>
    </row>
    <row r="8" spans="1:19" ht="231" customHeight="1" thickTop="1" thickBot="1" x14ac:dyDescent="0.3">
      <c r="A8" s="26"/>
      <c r="B8" s="39">
        <v>2</v>
      </c>
      <c r="C8" s="45" t="s">
        <v>32</v>
      </c>
      <c r="D8" s="40">
        <v>200</v>
      </c>
      <c r="E8" s="38" t="s">
        <v>34</v>
      </c>
      <c r="F8" s="45" t="s">
        <v>33</v>
      </c>
      <c r="G8" s="66"/>
      <c r="H8" s="38" t="s">
        <v>29</v>
      </c>
      <c r="I8" s="38" t="s">
        <v>41</v>
      </c>
      <c r="J8" s="63"/>
      <c r="K8" s="46" t="s">
        <v>37</v>
      </c>
      <c r="L8" s="46" t="s">
        <v>39</v>
      </c>
      <c r="M8" s="38">
        <v>14</v>
      </c>
      <c r="N8" s="41">
        <f>D8*O8</f>
        <v>16000</v>
      </c>
      <c r="O8" s="42">
        <v>80</v>
      </c>
      <c r="P8" s="65"/>
      <c r="Q8" s="43">
        <f>D8*P8</f>
        <v>0</v>
      </c>
      <c r="R8" s="44" t="str">
        <f t="shared" ref="R8" si="1">IF(ISNUMBER(P8), IF(P8&gt;O8,"NEVYHOVUJE","VYHOVUJE")," ")</f>
        <v xml:space="preserve"> </v>
      </c>
      <c r="S8" s="38"/>
    </row>
    <row r="9" spans="1:19" ht="275.25" customHeight="1" thickTop="1" thickBot="1" x14ac:dyDescent="0.3">
      <c r="A9" s="26"/>
      <c r="B9" s="39">
        <v>3</v>
      </c>
      <c r="C9" s="45" t="s">
        <v>32</v>
      </c>
      <c r="D9" s="40">
        <v>300</v>
      </c>
      <c r="E9" s="46" t="s">
        <v>34</v>
      </c>
      <c r="F9" s="45" t="s">
        <v>33</v>
      </c>
      <c r="G9" s="66"/>
      <c r="H9" s="38" t="s">
        <v>29</v>
      </c>
      <c r="I9" s="38" t="s">
        <v>41</v>
      </c>
      <c r="J9" s="64"/>
      <c r="K9" s="47" t="s">
        <v>35</v>
      </c>
      <c r="L9" s="46" t="s">
        <v>36</v>
      </c>
      <c r="M9" s="38">
        <v>14</v>
      </c>
      <c r="N9" s="41">
        <f>D9*O9</f>
        <v>24000</v>
      </c>
      <c r="O9" s="42">
        <v>80</v>
      </c>
      <c r="P9" s="65"/>
      <c r="Q9" s="43">
        <f>D9*P9</f>
        <v>0</v>
      </c>
      <c r="R9" s="44" t="str">
        <f t="shared" ref="R9" si="2">IF(ISNUMBER(P9), IF(P9&gt;O9,"NEVYHOVUJE","VYHOVUJE")," ")</f>
        <v xml:space="preserve"> </v>
      </c>
      <c r="S9" s="38"/>
    </row>
    <row r="10" spans="1:19" ht="60.75" customHeight="1" thickTop="1" thickBot="1" x14ac:dyDescent="0.3">
      <c r="B10" s="50" t="s">
        <v>23</v>
      </c>
      <c r="C10" s="50"/>
      <c r="D10" s="50"/>
      <c r="E10" s="50"/>
      <c r="F10" s="50"/>
      <c r="G10" s="50"/>
      <c r="H10" s="50"/>
      <c r="I10" s="50"/>
      <c r="J10" s="16"/>
      <c r="K10" s="10"/>
      <c r="L10" s="10"/>
      <c r="M10" s="28"/>
      <c r="N10" s="28"/>
      <c r="O10" s="29" t="s">
        <v>24</v>
      </c>
      <c r="P10" s="51" t="s">
        <v>25</v>
      </c>
      <c r="Q10" s="52"/>
      <c r="R10" s="53"/>
      <c r="S10" s="21"/>
    </row>
    <row r="11" spans="1:19" ht="33" customHeight="1" thickTop="1" thickBot="1" x14ac:dyDescent="0.3">
      <c r="B11" s="54" t="s">
        <v>26</v>
      </c>
      <c r="C11" s="54"/>
      <c r="D11" s="54"/>
      <c r="E11" s="54"/>
      <c r="F11" s="54"/>
      <c r="G11" s="54"/>
      <c r="H11" s="30"/>
      <c r="I11" s="31"/>
      <c r="K11" s="32"/>
      <c r="L11" s="32"/>
      <c r="M11" s="33"/>
      <c r="N11" s="33"/>
      <c r="O11" s="34">
        <f>SUM(N7:N9)</f>
        <v>72000</v>
      </c>
      <c r="P11" s="55">
        <f>SUM(Q7:Q7)</f>
        <v>0</v>
      </c>
      <c r="Q11" s="56"/>
      <c r="R11" s="57"/>
    </row>
    <row r="12" spans="1:19" s="35" customFormat="1" ht="15.75" thickTop="1" x14ac:dyDescent="0.25">
      <c r="B12" s="35" t="s">
        <v>27</v>
      </c>
      <c r="H12" s="36"/>
    </row>
    <row r="13" spans="1:19" s="35" customFormat="1" x14ac:dyDescent="0.25">
      <c r="B13" s="37" t="s">
        <v>28</v>
      </c>
      <c r="C13" s="35" t="s">
        <v>30</v>
      </c>
      <c r="H13" s="36"/>
    </row>
    <row r="14" spans="1:19" s="35" customFormat="1" x14ac:dyDescent="0.25">
      <c r="B14" s="37"/>
      <c r="H14" s="36"/>
    </row>
    <row r="15" spans="1:19" s="35" customFormat="1" x14ac:dyDescent="0.25">
      <c r="H15" s="36"/>
    </row>
    <row r="16" spans="1:19" s="35" customFormat="1" x14ac:dyDescent="0.25">
      <c r="H16" s="36"/>
    </row>
    <row r="18" spans="3:14" x14ac:dyDescent="0.25">
      <c r="C18" s="6"/>
      <c r="E18" s="6"/>
      <c r="F18" s="6"/>
      <c r="H18" s="27"/>
      <c r="J18" s="6"/>
    </row>
    <row r="19" spans="3:14" x14ac:dyDescent="0.25">
      <c r="C19" s="6"/>
      <c r="E19" s="6"/>
      <c r="F19" s="6"/>
      <c r="H19" s="27"/>
      <c r="J19" s="6"/>
    </row>
    <row r="20" spans="3:14" x14ac:dyDescent="0.25">
      <c r="C20" s="6"/>
      <c r="E20" s="6"/>
      <c r="F20" s="6"/>
      <c r="H20" s="27"/>
      <c r="J20" s="6"/>
    </row>
    <row r="21" spans="3:14" x14ac:dyDescent="0.25">
      <c r="C21" s="6"/>
      <c r="E21" s="6"/>
      <c r="F21" s="6"/>
      <c r="H21" s="27"/>
      <c r="J21" s="6"/>
    </row>
    <row r="22" spans="3:14" x14ac:dyDescent="0.25">
      <c r="C22" s="6"/>
      <c r="E22" s="6"/>
      <c r="F22" s="6"/>
      <c r="H22" s="27"/>
      <c r="J22" s="6"/>
    </row>
    <row r="23" spans="3:14" x14ac:dyDescent="0.25">
      <c r="C23" s="6"/>
      <c r="E23" s="6"/>
      <c r="F23" s="6"/>
      <c r="H23" s="27"/>
      <c r="J23" s="6"/>
    </row>
    <row r="24" spans="3:14" x14ac:dyDescent="0.25">
      <c r="C24" s="6"/>
      <c r="E24" s="6"/>
      <c r="F24" s="6"/>
      <c r="H24" s="27"/>
      <c r="J24" s="6"/>
    </row>
    <row r="25" spans="3:14" x14ac:dyDescent="0.25">
      <c r="C25" s="6"/>
      <c r="E25" s="6"/>
      <c r="F25" s="6"/>
      <c r="H25" s="27"/>
      <c r="J25" s="6"/>
    </row>
    <row r="26" spans="3:14" x14ac:dyDescent="0.25">
      <c r="C26" s="6"/>
      <c r="E26" s="6"/>
      <c r="F26" s="6"/>
      <c r="H26" s="27"/>
      <c r="J26" s="6"/>
    </row>
    <row r="27" spans="3:14" x14ac:dyDescent="0.25">
      <c r="C27" s="6"/>
      <c r="E27" s="6"/>
      <c r="F27" s="6"/>
      <c r="H27" s="27"/>
      <c r="J27" s="6"/>
    </row>
    <row r="28" spans="3:14" x14ac:dyDescent="0.25">
      <c r="C28" s="6"/>
      <c r="E28" s="6"/>
      <c r="F28" s="6"/>
      <c r="H28" s="27"/>
      <c r="J28" s="6"/>
    </row>
    <row r="29" spans="3:14" x14ac:dyDescent="0.25">
      <c r="C29" s="6"/>
      <c r="E29" s="6"/>
      <c r="F29" s="6"/>
      <c r="H29" s="27"/>
      <c r="J29" s="6"/>
    </row>
    <row r="30" spans="3:14" x14ac:dyDescent="0.25">
      <c r="C30" s="6"/>
      <c r="D30" s="6"/>
      <c r="E30" s="6"/>
      <c r="F30" s="6"/>
      <c r="G30" s="6"/>
      <c r="H30" s="27"/>
      <c r="I30" s="6"/>
      <c r="J30" s="6"/>
      <c r="L30" s="6"/>
      <c r="M30" s="6"/>
      <c r="N30" s="6"/>
    </row>
    <row r="31" spans="3:14" x14ac:dyDescent="0.25">
      <c r="C31" s="6"/>
      <c r="D31" s="6"/>
      <c r="E31" s="6"/>
      <c r="F31" s="6"/>
      <c r="G31" s="6"/>
      <c r="H31" s="27"/>
      <c r="I31" s="6"/>
      <c r="J31" s="6"/>
      <c r="L31" s="6"/>
      <c r="M31" s="6"/>
      <c r="N31" s="6"/>
    </row>
    <row r="32" spans="3:14" x14ac:dyDescent="0.25">
      <c r="C32" s="6"/>
      <c r="D32" s="6"/>
      <c r="E32" s="6"/>
      <c r="F32" s="6"/>
      <c r="G32" s="6"/>
      <c r="H32" s="27"/>
      <c r="I32" s="6"/>
      <c r="J32" s="6"/>
      <c r="L32" s="6"/>
      <c r="M32" s="6"/>
      <c r="N32" s="6"/>
    </row>
    <row r="33" spans="3:14" x14ac:dyDescent="0.25">
      <c r="C33" s="6"/>
      <c r="D33" s="6"/>
      <c r="E33" s="6"/>
      <c r="F33" s="6"/>
      <c r="G33" s="6"/>
      <c r="H33" s="27"/>
      <c r="I33" s="6"/>
      <c r="J33" s="6"/>
      <c r="L33" s="6"/>
      <c r="M33" s="6"/>
      <c r="N33" s="6"/>
    </row>
    <row r="34" spans="3:14" x14ac:dyDescent="0.25">
      <c r="C34" s="6"/>
      <c r="D34" s="6"/>
      <c r="E34" s="6"/>
      <c r="F34" s="6"/>
      <c r="G34" s="6"/>
      <c r="H34" s="27"/>
      <c r="I34" s="6"/>
      <c r="J34" s="6"/>
      <c r="L34" s="6"/>
      <c r="M34" s="6"/>
      <c r="N34" s="6"/>
    </row>
    <row r="35" spans="3:14" x14ac:dyDescent="0.25">
      <c r="C35" s="6"/>
      <c r="D35" s="6"/>
      <c r="E35" s="6"/>
      <c r="F35" s="6"/>
      <c r="G35" s="6"/>
      <c r="H35" s="27"/>
      <c r="I35" s="6"/>
      <c r="J35" s="6"/>
      <c r="L35" s="6"/>
      <c r="M35" s="6"/>
      <c r="N35" s="6"/>
    </row>
    <row r="36" spans="3:14" x14ac:dyDescent="0.25">
      <c r="C36" s="6"/>
      <c r="D36" s="6"/>
      <c r="E36" s="6"/>
      <c r="F36" s="6"/>
      <c r="G36" s="6"/>
      <c r="H36" s="27"/>
      <c r="I36" s="6"/>
      <c r="J36" s="6"/>
      <c r="L36" s="6"/>
      <c r="M36" s="6"/>
      <c r="N36" s="6"/>
    </row>
    <row r="37" spans="3:14" x14ac:dyDescent="0.25">
      <c r="C37" s="6"/>
      <c r="D37" s="6"/>
      <c r="E37" s="6"/>
      <c r="F37" s="6"/>
      <c r="G37" s="6"/>
      <c r="H37" s="27"/>
      <c r="I37" s="6"/>
      <c r="J37" s="6"/>
      <c r="L37" s="6"/>
      <c r="M37" s="6"/>
      <c r="N37" s="6"/>
    </row>
    <row r="38" spans="3:14" x14ac:dyDescent="0.25">
      <c r="C38" s="6"/>
      <c r="D38" s="6"/>
      <c r="E38" s="6"/>
      <c r="F38" s="6"/>
      <c r="G38" s="6"/>
      <c r="H38" s="27"/>
      <c r="I38" s="6"/>
      <c r="J38" s="6"/>
      <c r="L38" s="6"/>
      <c r="M38" s="6"/>
      <c r="N38" s="6"/>
    </row>
    <row r="39" spans="3:14" x14ac:dyDescent="0.25">
      <c r="C39" s="6"/>
      <c r="D39" s="6"/>
      <c r="E39" s="6"/>
      <c r="F39" s="6"/>
      <c r="G39" s="6"/>
      <c r="H39" s="27"/>
      <c r="I39" s="6"/>
      <c r="J39" s="6"/>
      <c r="L39" s="6"/>
      <c r="M39" s="6"/>
      <c r="N39" s="6"/>
    </row>
    <row r="40" spans="3:14" x14ac:dyDescent="0.25">
      <c r="C40" s="6"/>
      <c r="D40" s="6"/>
      <c r="E40" s="6"/>
      <c r="F40" s="6"/>
      <c r="G40" s="6"/>
      <c r="H40" s="27"/>
      <c r="I40" s="6"/>
      <c r="J40" s="6"/>
      <c r="L40" s="6"/>
      <c r="M40" s="6"/>
      <c r="N40" s="6"/>
    </row>
    <row r="41" spans="3:14" x14ac:dyDescent="0.25">
      <c r="C41" s="6"/>
      <c r="D41" s="6"/>
      <c r="E41" s="6"/>
      <c r="F41" s="6"/>
      <c r="G41" s="6"/>
      <c r="H41" s="27"/>
      <c r="I41" s="6"/>
      <c r="J41" s="6"/>
      <c r="L41" s="6"/>
      <c r="M41" s="6"/>
      <c r="N41" s="6"/>
    </row>
    <row r="42" spans="3:14" x14ac:dyDescent="0.25">
      <c r="C42" s="6"/>
      <c r="D42" s="6"/>
      <c r="E42" s="6"/>
      <c r="F42" s="6"/>
      <c r="G42" s="6"/>
      <c r="H42" s="27"/>
      <c r="I42" s="6"/>
      <c r="J42" s="6"/>
      <c r="L42" s="6"/>
      <c r="M42" s="6"/>
      <c r="N42" s="6"/>
    </row>
    <row r="43" spans="3:14" x14ac:dyDescent="0.25">
      <c r="C43" s="6"/>
      <c r="D43" s="6"/>
      <c r="E43" s="6"/>
      <c r="F43" s="6"/>
      <c r="G43" s="6"/>
      <c r="H43" s="27"/>
      <c r="I43" s="6"/>
      <c r="J43" s="6"/>
      <c r="L43" s="6"/>
      <c r="M43" s="6"/>
      <c r="N43" s="6"/>
    </row>
    <row r="44" spans="3:14" x14ac:dyDescent="0.25">
      <c r="C44" s="6"/>
      <c r="D44" s="6"/>
      <c r="E44" s="6"/>
      <c r="F44" s="6"/>
      <c r="G44" s="6"/>
      <c r="H44" s="27"/>
      <c r="I44" s="6"/>
      <c r="J44" s="6"/>
      <c r="L44" s="6"/>
      <c r="M44" s="6"/>
      <c r="N44" s="6"/>
    </row>
    <row r="45" spans="3:14" x14ac:dyDescent="0.25">
      <c r="C45" s="6"/>
      <c r="D45" s="6"/>
      <c r="E45" s="6"/>
      <c r="F45" s="6"/>
      <c r="G45" s="6"/>
      <c r="H45" s="27"/>
      <c r="I45" s="6"/>
      <c r="J45" s="6"/>
      <c r="L45" s="6"/>
      <c r="M45" s="6"/>
      <c r="N45" s="6"/>
    </row>
    <row r="46" spans="3:14" x14ac:dyDescent="0.25">
      <c r="C46" s="6"/>
      <c r="D46" s="6"/>
      <c r="E46" s="6"/>
      <c r="F46" s="6"/>
      <c r="G46" s="6"/>
      <c r="H46" s="27"/>
      <c r="I46" s="6"/>
      <c r="J46" s="6"/>
      <c r="L46" s="6"/>
      <c r="M46" s="6"/>
      <c r="N46" s="6"/>
    </row>
  </sheetData>
  <sheetProtection algorithmName="SHA-512" hashValue="/qkw/AKBYHbIbgZ/skRT/2cy5xNRdC80LSvJzpVn4CRvs8e7rqqXdo8LhPZfiGExSwA0vs3Pl6lUfgFi3GerJg==" saltValue="TB4Zz9qKB3nTGl96HcGC9Q==" spinCount="100000" sheet="1" objects="1" scenarios="1" selectLockedCells="1"/>
  <mergeCells count="9">
    <mergeCell ref="B10:I10"/>
    <mergeCell ref="P10:R10"/>
    <mergeCell ref="B11:G11"/>
    <mergeCell ref="P11:R11"/>
    <mergeCell ref="B1:D1"/>
    <mergeCell ref="P1:S2"/>
    <mergeCell ref="B2:E2"/>
    <mergeCell ref="G3:J3"/>
    <mergeCell ref="J7:J9"/>
  </mergeCells>
  <conditionalFormatting sqref="B7 D7">
    <cfRule type="containsBlanks" dxfId="35" priority="82">
      <formula>LEN(TRIM(B7))=0</formula>
    </cfRule>
  </conditionalFormatting>
  <conditionalFormatting sqref="B7">
    <cfRule type="cellIs" dxfId="34" priority="77" operator="greaterThanOrEqual">
      <formula>1</formula>
    </cfRule>
  </conditionalFormatting>
  <conditionalFormatting sqref="R7">
    <cfRule type="cellIs" dxfId="33" priority="56" operator="equal">
      <formula>"VYHOVUJE"</formula>
    </cfRule>
  </conditionalFormatting>
  <conditionalFormatting sqref="R7">
    <cfRule type="cellIs" dxfId="32" priority="55" operator="equal">
      <formula>"NEVYHOVUJE"</formula>
    </cfRule>
  </conditionalFormatting>
  <conditionalFormatting sqref="G7">
    <cfRule type="containsBlanks" dxfId="31" priority="52">
      <formula>LEN(TRIM(G7))=0</formula>
    </cfRule>
  </conditionalFormatting>
  <conditionalFormatting sqref="G7">
    <cfRule type="containsBlanks" dxfId="30" priority="51">
      <formula>LEN(TRIM(G7))=0</formula>
    </cfRule>
  </conditionalFormatting>
  <conditionalFormatting sqref="G7">
    <cfRule type="notContainsBlanks" dxfId="29" priority="50">
      <formula>LEN(TRIM(G7))&gt;0</formula>
    </cfRule>
  </conditionalFormatting>
  <conditionalFormatting sqref="G7">
    <cfRule type="notContainsBlanks" dxfId="28" priority="49">
      <formula>LEN(TRIM(G7))&gt;0</formula>
    </cfRule>
  </conditionalFormatting>
  <conditionalFormatting sqref="G7">
    <cfRule type="notContainsBlanks" dxfId="27" priority="48">
      <formula>LEN(TRIM(G7))&gt;0</formula>
    </cfRule>
  </conditionalFormatting>
  <conditionalFormatting sqref="P7">
    <cfRule type="containsBlanks" dxfId="26" priority="42">
      <formula>LEN(TRIM(P7))=0</formula>
    </cfRule>
  </conditionalFormatting>
  <conditionalFormatting sqref="P7">
    <cfRule type="notContainsBlanks" dxfId="25" priority="41">
      <formula>LEN(TRIM(P7))&gt;0</formula>
    </cfRule>
  </conditionalFormatting>
  <conditionalFormatting sqref="P7">
    <cfRule type="notContainsBlanks" dxfId="24" priority="40">
      <formula>LEN(TRIM(P7))&gt;0</formula>
    </cfRule>
  </conditionalFormatting>
  <conditionalFormatting sqref="P9">
    <cfRule type="notContainsBlanks" dxfId="23" priority="13">
      <formula>LEN(TRIM(P9))&gt;0</formula>
    </cfRule>
  </conditionalFormatting>
  <conditionalFormatting sqref="B9 D9">
    <cfRule type="containsBlanks" dxfId="22" priority="24">
      <formula>LEN(TRIM(B9))=0</formula>
    </cfRule>
  </conditionalFormatting>
  <conditionalFormatting sqref="B9">
    <cfRule type="cellIs" dxfId="21" priority="23" operator="greaterThanOrEqual">
      <formula>1</formula>
    </cfRule>
  </conditionalFormatting>
  <conditionalFormatting sqref="R9">
    <cfRule type="cellIs" dxfId="20" priority="22" operator="equal">
      <formula>"VYHOVUJE"</formula>
    </cfRule>
  </conditionalFormatting>
  <conditionalFormatting sqref="R9">
    <cfRule type="cellIs" dxfId="19" priority="21" operator="equal">
      <formula>"NEVYHOVUJE"</formula>
    </cfRule>
  </conditionalFormatting>
  <conditionalFormatting sqref="G9">
    <cfRule type="containsBlanks" dxfId="18" priority="20">
      <formula>LEN(TRIM(G9))=0</formula>
    </cfRule>
  </conditionalFormatting>
  <conditionalFormatting sqref="G9">
    <cfRule type="containsBlanks" dxfId="17" priority="19">
      <formula>LEN(TRIM(G9))=0</formula>
    </cfRule>
  </conditionalFormatting>
  <conditionalFormatting sqref="G9">
    <cfRule type="notContainsBlanks" dxfId="16" priority="18">
      <formula>LEN(TRIM(G9))&gt;0</formula>
    </cfRule>
  </conditionalFormatting>
  <conditionalFormatting sqref="G9">
    <cfRule type="notContainsBlanks" dxfId="15" priority="17">
      <formula>LEN(TRIM(G9))&gt;0</formula>
    </cfRule>
  </conditionalFormatting>
  <conditionalFormatting sqref="G9">
    <cfRule type="notContainsBlanks" dxfId="14" priority="16">
      <formula>LEN(TRIM(G9))&gt;0</formula>
    </cfRule>
  </conditionalFormatting>
  <conditionalFormatting sqref="P9">
    <cfRule type="containsBlanks" dxfId="13" priority="15">
      <formula>LEN(TRIM(P9))=0</formula>
    </cfRule>
  </conditionalFormatting>
  <conditionalFormatting sqref="P9">
    <cfRule type="notContainsBlanks" dxfId="12" priority="14">
      <formula>LEN(TRIM(P9))&gt;0</formula>
    </cfRule>
  </conditionalFormatting>
  <conditionalFormatting sqref="B8 D8">
    <cfRule type="containsBlanks" dxfId="11" priority="12">
      <formula>LEN(TRIM(B8))=0</formula>
    </cfRule>
  </conditionalFormatting>
  <conditionalFormatting sqref="B8">
    <cfRule type="cellIs" dxfId="10" priority="11" operator="greaterThanOrEqual">
      <formula>1</formula>
    </cfRule>
  </conditionalFormatting>
  <conditionalFormatting sqref="R8">
    <cfRule type="cellIs" dxfId="9" priority="10" operator="equal">
      <formula>"VYHOVUJE"</formula>
    </cfRule>
  </conditionalFormatting>
  <conditionalFormatting sqref="R8">
    <cfRule type="cellIs" dxfId="8" priority="9" operator="equal">
      <formula>"NEVYHOVUJE"</formula>
    </cfRule>
  </conditionalFormatting>
  <conditionalFormatting sqref="G8">
    <cfRule type="containsBlanks" dxfId="7" priority="8">
      <formula>LEN(TRIM(G8))=0</formula>
    </cfRule>
  </conditionalFormatting>
  <conditionalFormatting sqref="G8">
    <cfRule type="containsBlanks" dxfId="6" priority="7">
      <formula>LEN(TRIM(G8))=0</formula>
    </cfRule>
  </conditionalFormatting>
  <conditionalFormatting sqref="G8">
    <cfRule type="notContainsBlanks" dxfId="5" priority="6">
      <formula>LEN(TRIM(G8))&gt;0</formula>
    </cfRule>
  </conditionalFormatting>
  <conditionalFormatting sqref="G8">
    <cfRule type="notContainsBlanks" dxfId="4" priority="5">
      <formula>LEN(TRIM(G8))&gt;0</formula>
    </cfRule>
  </conditionalFormatting>
  <conditionalFormatting sqref="G8">
    <cfRule type="notContainsBlanks" dxfId="3" priority="4">
      <formula>LEN(TRIM(G8))&gt;0</formula>
    </cfRule>
  </conditionalFormatting>
  <conditionalFormatting sqref="P8">
    <cfRule type="containsBlanks" dxfId="2" priority="3">
      <formula>LEN(TRIM(P8))=0</formula>
    </cfRule>
  </conditionalFormatting>
  <conditionalFormatting sqref="P8">
    <cfRule type="notContainsBlanks" dxfId="1" priority="2">
      <formula>LEN(TRIM(P8))&gt;0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H7:H9 J7" xr:uid="{00960081-00F0-488A-AACE-003100BA000E}">
      <formula1>"ANO,NE"</formula1>
    </dataValidation>
    <dataValidation type="list" showInputMessage="1" showErrorMessage="1" sqref="E7:E9" xr:uid="{006B00AE-0045-48A9-8148-00F2008F00AA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2021-09-08T05:29:57Z</dcterms:modified>
</cp:coreProperties>
</file>